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8"/>
  <workbookPr/>
  <bookViews>
    <workbookView xWindow="65431" yWindow="65431" windowWidth="23250" windowHeight="12450" activeTab="0"/>
  </bookViews>
  <sheets>
    <sheet name="Página1" sheetId="1" r:id="rId1"/>
  </sheets>
  <definedNames/>
  <calcPr calcId="191029"/>
</workbook>
</file>

<file path=xl/sharedStrings.xml><?xml version="1.0" encoding="utf-8"?>
<sst xmlns="http://schemas.openxmlformats.org/spreadsheetml/2006/main" count="115" uniqueCount="76">
  <si>
    <t>UNIVERSIDADE SÃO FRANCISCO</t>
  </si>
  <si>
    <t>Comissão de Bolsas do Programa de Pós-Graduação em Ciências da Saúde</t>
  </si>
  <si>
    <t>Critérios e Pontuações para Avaliação de Candidatos ao Mestrado e Doutorado</t>
  </si>
  <si>
    <t xml:space="preserve">Currículo do Candidato(a) - 100% da Pontuação  </t>
  </si>
  <si>
    <t>Nome do Candidato(a):</t>
  </si>
  <si>
    <t>FORMAÇÃO COMPLEMENTAR</t>
  </si>
  <si>
    <t>Cursos de Curta Duração (carga horária &gt; 4h)  e Monitorias</t>
  </si>
  <si>
    <t>Pontuação</t>
  </si>
  <si>
    <t>Qtde</t>
  </si>
  <si>
    <t>Total</t>
  </si>
  <si>
    <t>(dentro da área e limitado a 10 cursos)</t>
  </si>
  <si>
    <t>EXPERIÊNCIA NA ÁREA</t>
  </si>
  <si>
    <r>
      <rPr>
        <b/>
        <u val="single"/>
        <sz val="11"/>
        <color theme="1"/>
        <rFont val="Arial"/>
        <family val="2"/>
      </rPr>
      <t>Iniciação Científica</t>
    </r>
    <r>
      <rPr>
        <b/>
        <u val="single"/>
        <sz val="11"/>
        <color theme="1"/>
        <rFont val="Arial"/>
        <family val="2"/>
      </rPr>
      <t xml:space="preserve"> </t>
    </r>
    <r>
      <rPr>
        <b/>
        <i/>
        <u val="single"/>
        <sz val="11"/>
        <color theme="1"/>
        <rFont val="Arial"/>
        <family val="2"/>
      </rPr>
      <t>(por semestre)</t>
    </r>
    <r>
      <rPr>
        <b/>
        <u val="single"/>
        <sz val="11"/>
        <color theme="1"/>
        <rFont val="Arial"/>
        <family val="2"/>
      </rPr>
      <t xml:space="preserve"> </t>
    </r>
  </si>
  <si>
    <t>FAPESP</t>
  </si>
  <si>
    <t>PIBIC/PROBAIC</t>
  </si>
  <si>
    <t>Voluntário (Institucional)</t>
  </si>
  <si>
    <t>Voluntário (Não Institucional - apenas PPG)</t>
  </si>
  <si>
    <r>
      <rPr>
        <b/>
        <u val="single"/>
        <sz val="11"/>
        <color theme="1"/>
        <rFont val="Arial"/>
        <family val="2"/>
      </rPr>
      <t>Bolsista Fapesp</t>
    </r>
    <r>
      <rPr>
        <b/>
        <u val="single"/>
        <sz val="11"/>
        <color theme="1"/>
        <rFont val="Arial"/>
        <family val="2"/>
      </rPr>
      <t xml:space="preserve"> TT1, TT2 e/ou TT3</t>
    </r>
    <r>
      <rPr>
        <b/>
        <i/>
        <u val="single"/>
        <sz val="11"/>
        <color theme="1"/>
        <rFont val="Arial"/>
        <family val="2"/>
      </rPr>
      <t xml:space="preserve"> (por semestre)</t>
    </r>
    <r>
      <rPr>
        <b/>
        <u val="single"/>
        <sz val="11"/>
        <color theme="1"/>
        <rFont val="Arial"/>
        <family val="2"/>
      </rPr>
      <t xml:space="preserve"> </t>
    </r>
  </si>
  <si>
    <r>
      <rPr>
        <b/>
        <u val="single"/>
        <sz val="11"/>
        <color theme="1"/>
        <rFont val="Arial"/>
        <family val="2"/>
      </rPr>
      <t xml:space="preserve">Estágio Probatório </t>
    </r>
    <r>
      <rPr>
        <u val="single"/>
        <sz val="11"/>
        <color theme="1"/>
        <rFont val="Arial"/>
        <family val="2"/>
      </rPr>
      <t>- Participação voluntária de graduado em grupo de pesquisa, sem vínculo institucional</t>
    </r>
  </si>
  <si>
    <t>(não concomitante com mestrado e doutorado especial ou regular - no PPGCS-USF, e por semestre)</t>
  </si>
  <si>
    <r>
      <rPr>
        <b/>
        <u val="single"/>
        <sz val="11"/>
        <color theme="1"/>
        <rFont val="Arial"/>
        <family val="2"/>
      </rPr>
      <t>Mestrado/Doutorado</t>
    </r>
    <r>
      <rPr>
        <b/>
        <u val="single"/>
        <sz val="11"/>
        <color theme="1"/>
        <rFont val="Arial"/>
        <family val="2"/>
      </rPr>
      <t xml:space="preserve"> </t>
    </r>
    <r>
      <rPr>
        <b/>
        <i/>
        <u val="single"/>
        <sz val="11"/>
        <color theme="1"/>
        <rFont val="Arial"/>
        <family val="2"/>
      </rPr>
      <t xml:space="preserve">(por semestre, limitado a 4 para pontuar na modalidade mestrado) </t>
    </r>
  </si>
  <si>
    <t>SOMA</t>
  </si>
  <si>
    <t>EXPERIÊNCIA DOCÊNCIA DO(A) CANDIDATO(A)</t>
  </si>
  <si>
    <t>(mínimo de 1 semestre e máximo de 4 semestres)</t>
  </si>
  <si>
    <t>Semestres</t>
  </si>
  <si>
    <t>Ensino Superior</t>
  </si>
  <si>
    <t>PED</t>
  </si>
  <si>
    <t>PRODUÇÃO BIBLIOGRÁFICA</t>
  </si>
  <si>
    <t>Somatório dos indices de impacto - JCR - Lattes</t>
  </si>
  <si>
    <t>QTDE DE ARTIGOS</t>
  </si>
  <si>
    <t>SOMA JCR (Lattes)</t>
  </si>
  <si>
    <t>Artigos (autor ou co-autor) publicados ou aceitos</t>
  </si>
  <si>
    <t>Patentes</t>
  </si>
  <si>
    <t>1º autor(a)</t>
  </si>
  <si>
    <t>Coautor(a)</t>
  </si>
  <si>
    <t>Obtida</t>
  </si>
  <si>
    <t>Solicitada</t>
  </si>
  <si>
    <t>Evento Científico (Participação, Apresentação de Poster ou Apresentação Oral)</t>
  </si>
  <si>
    <t>Internacional</t>
  </si>
  <si>
    <t>Regional (USF, Jornadas, Semana Médica, etc. ...)</t>
  </si>
  <si>
    <t>(limitado a 10 trabalhos)</t>
  </si>
  <si>
    <t>Organização de Evento Científico</t>
  </si>
  <si>
    <t>Nacional</t>
  </si>
  <si>
    <r>
      <rPr>
        <sz val="11"/>
        <color theme="1"/>
        <rFont val="Arial"/>
        <family val="2"/>
      </rPr>
      <t>Regional</t>
    </r>
    <r>
      <rPr>
        <b/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(limitado a 10 trabalhos)</t>
    </r>
  </si>
  <si>
    <r>
      <rPr>
        <b/>
        <u val="single"/>
        <sz val="14"/>
        <color theme="1"/>
        <rFont val="Arial"/>
        <family val="2"/>
      </rPr>
      <t>PRODUÇÃO BIBLIOGRÁFICA DO(A) CANDIDATO(A)</t>
    </r>
    <r>
      <rPr>
        <b/>
        <u val="single"/>
        <sz val="14"/>
        <color theme="1"/>
        <rFont val="Arial"/>
        <family val="2"/>
      </rPr>
      <t xml:space="preserve"> </t>
    </r>
    <r>
      <rPr>
        <i/>
        <u val="single"/>
        <sz val="14"/>
        <color theme="1"/>
        <rFont val="Arial"/>
        <family val="2"/>
      </rPr>
      <t>(continuação)</t>
    </r>
  </si>
  <si>
    <t>Prêmios e Títulos</t>
  </si>
  <si>
    <t>Premiação de Trabalho, Pôster, Apresentação Oral ou Menção Honrosa</t>
  </si>
  <si>
    <r>
      <rPr>
        <sz val="11"/>
        <color theme="1"/>
        <rFont val="Arial"/>
        <family val="2"/>
      </rPr>
      <t>Nacional</t>
    </r>
    <r>
      <rPr>
        <i/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(limitado a 8 trabalhos)</t>
    </r>
  </si>
  <si>
    <r>
      <rPr>
        <sz val="11"/>
        <color theme="1"/>
        <rFont val="Arial"/>
        <family val="2"/>
      </rPr>
      <t xml:space="preserve">Regional </t>
    </r>
    <r>
      <rPr>
        <i/>
        <sz val="11"/>
        <color theme="1"/>
        <rFont val="Arial"/>
        <family val="2"/>
      </rPr>
      <t>(limitado a 10 trabalhos)</t>
    </r>
  </si>
  <si>
    <t>Submetidos (autor ou co-autor) - peso 20%</t>
  </si>
  <si>
    <t>Especialização Lato Sensu (carga horária mínima 360h, dentro da área e limitado a 2 cursos)</t>
  </si>
  <si>
    <t>Segunda Graduação</t>
  </si>
  <si>
    <t>Tecnólogo</t>
  </si>
  <si>
    <t>Internacional (apenas se ocorrido fora do Brasil)</t>
  </si>
  <si>
    <t>Nacional (limitado a 10 trabalhos)</t>
  </si>
  <si>
    <r>
      <t xml:space="preserve">Cursos de Longa Duração </t>
    </r>
    <r>
      <rPr>
        <b/>
        <u val="single"/>
        <sz val="11"/>
        <color rgb="FFFF0000"/>
        <rFont val="Arial"/>
        <family val="2"/>
      </rPr>
      <t>(concluído)</t>
    </r>
  </si>
  <si>
    <t>NOTA PARCIAL do(a) Candidato(a):</t>
  </si>
  <si>
    <t>O Candidato(a) terá dedicação exclusiva ao curso, sem nenhum outro tipo de vínculo empregatício?</t>
  </si>
  <si>
    <t>SIM     (marque 1)</t>
  </si>
  <si>
    <t>Não     (marque 0)</t>
  </si>
  <si>
    <t>NOTA FINAL do(a) Candidato(a):</t>
  </si>
  <si>
    <t>O Candidato(a) é egresso da USF em sua formação anterior (graduação, mestrado, doutorado)?</t>
  </si>
  <si>
    <t>O candidato está indo para o doutorado direto?</t>
  </si>
  <si>
    <t>Estágio no exterior comprovadamente com finalidade acadêmica</t>
  </si>
  <si>
    <t>Taxa/Não Bolsista/BDC</t>
  </si>
  <si>
    <t>Aluno Especial</t>
  </si>
  <si>
    <t>Permanência mínima de 1 mês, limitado a um período, pontuação independente do número de meses</t>
  </si>
  <si>
    <t>FAPESP (inclui TT4 e TT5)</t>
  </si>
  <si>
    <t>CAPES - modalidade 1</t>
  </si>
  <si>
    <t>Cursos Ministrados (carga horária mínima 4h), limitado a dois cursos</t>
  </si>
  <si>
    <t>0.25 (por curso, independente do número de horas)</t>
  </si>
  <si>
    <t>0.5 (por curso, independente do número de horas)</t>
  </si>
  <si>
    <t xml:space="preserve">Minsitrar palestras ou cursos (carga horária entre 2h e 4h), limitado a dois </t>
  </si>
  <si>
    <t>Ensino Médio, Técnico ou Profissionalizante</t>
  </si>
  <si>
    <t>Participação em projeto de extensão (por semestre, limitado a quatro)</t>
  </si>
  <si>
    <t>Coordenação de Projeto de extensão (por semestre, limitado a quatro, exclui item participação)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</si>
</sst>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6"/>
      <color rgb="FF006600"/>
      <name val="Arial"/>
      <family val="2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u val="single"/>
      <sz val="11"/>
      <color rgb="FF000000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1"/>
      <color rgb="FF000000"/>
      <name val="Arial"/>
      <family val="2"/>
    </font>
    <font>
      <b/>
      <u val="single"/>
      <sz val="14"/>
      <color rgb="FF000000"/>
      <name val="Arial"/>
      <family val="2"/>
    </font>
    <font>
      <u val="single"/>
      <sz val="11"/>
      <color theme="1"/>
      <name val="Arial"/>
      <family val="2"/>
    </font>
    <font>
      <b/>
      <sz val="18"/>
      <color theme="1"/>
      <name val="Arial"/>
      <family val="2"/>
    </font>
    <font>
      <b/>
      <i/>
      <u val="single"/>
      <sz val="11"/>
      <color theme="1"/>
      <name val="Arial"/>
      <family val="2"/>
    </font>
    <font>
      <i/>
      <u val="single"/>
      <sz val="14"/>
      <color theme="1"/>
      <name val="Arial"/>
      <family val="2"/>
    </font>
    <font>
      <b/>
      <u val="single"/>
      <sz val="11"/>
      <color rgb="FFFF0000"/>
      <name val="Arial"/>
      <family val="2"/>
    </font>
    <font>
      <b/>
      <sz val="12"/>
      <color rgb="FF222222"/>
      <name val="Arial"/>
      <family val="2"/>
      <scheme val="minor"/>
    </font>
    <font>
      <b/>
      <u val="single"/>
      <sz val="18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  <scheme val="minor"/>
    </font>
    <font>
      <sz val="12"/>
      <color rgb="FF222222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dotted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2" borderId="0" xfId="0" applyFont="1" applyFill="1"/>
    <xf numFmtId="0" fontId="2" fillId="2" borderId="2" xfId="0" applyFont="1" applyFill="1" applyBorder="1"/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2" xfId="0" applyFont="1" applyFill="1" applyBorder="1" applyAlignment="1">
      <alignment horizontal="center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2" fillId="0" borderId="3" xfId="0" applyFont="1" applyBorder="1"/>
    <xf numFmtId="0" fontId="13" fillId="3" borderId="2" xfId="0" applyFont="1" applyFill="1" applyBorder="1" applyAlignment="1">
      <alignment horizontal="center"/>
    </xf>
    <xf numFmtId="0" fontId="14" fillId="2" borderId="0" xfId="0" applyFont="1" applyFill="1"/>
    <xf numFmtId="0" fontId="15" fillId="2" borderId="0" xfId="0" applyFont="1" applyFill="1" applyAlignment="1">
      <alignment horizontal="right"/>
    </xf>
    <xf numFmtId="0" fontId="2" fillId="2" borderId="1" xfId="0" applyFont="1" applyFill="1" applyBorder="1"/>
    <xf numFmtId="0" fontId="16" fillId="4" borderId="1" xfId="0" applyFont="1" applyFill="1" applyBorder="1"/>
    <xf numFmtId="0" fontId="16" fillId="4" borderId="1" xfId="0" applyFont="1" applyFill="1" applyBorder="1" applyAlignment="1">
      <alignment horizontal="center"/>
    </xf>
    <xf numFmtId="0" fontId="9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5" fillId="2" borderId="0" xfId="0" applyFont="1" applyFill="1"/>
    <xf numFmtId="0" fontId="10" fillId="2" borderId="4" xfId="0" applyFont="1" applyFill="1" applyBorder="1" applyAlignment="1">
      <alignment horizontal="center"/>
    </xf>
    <xf numFmtId="0" fontId="18" fillId="2" borderId="0" xfId="0" applyFont="1" applyFill="1"/>
    <xf numFmtId="0" fontId="15" fillId="0" borderId="0" xfId="0" applyFont="1" applyAlignment="1">
      <alignment horizontal="right"/>
    </xf>
    <xf numFmtId="0" fontId="20" fillId="2" borderId="0" xfId="0" applyFont="1" applyFill="1"/>
    <xf numFmtId="0" fontId="2" fillId="2" borderId="5" xfId="0" applyFont="1" applyFill="1" applyBorder="1"/>
    <xf numFmtId="0" fontId="21" fillId="4" borderId="2" xfId="0" applyFont="1" applyFill="1" applyBorder="1" applyAlignment="1">
      <alignment horizontal="center"/>
    </xf>
    <xf numFmtId="0" fontId="12" fillId="2" borderId="0" xfId="0" applyFont="1" applyFill="1"/>
    <xf numFmtId="0" fontId="12" fillId="2" borderId="0" xfId="0" applyFont="1" applyFill="1"/>
    <xf numFmtId="0" fontId="9" fillId="2" borderId="0" xfId="0" applyFont="1" applyFill="1"/>
    <xf numFmtId="0" fontId="25" fillId="0" borderId="0" xfId="0" applyFont="1"/>
    <xf numFmtId="0" fontId="30" fillId="0" borderId="0" xfId="0" applyFont="1"/>
    <xf numFmtId="0" fontId="2" fillId="2" borderId="0" xfId="0" applyFont="1" applyFill="1"/>
    <xf numFmtId="0" fontId="11" fillId="2" borderId="0" xfId="0" applyFont="1" applyFill="1"/>
    <xf numFmtId="0" fontId="26" fillId="3" borderId="0" xfId="0" applyFont="1" applyFill="1" applyAlignment="1">
      <alignment horizontal="center"/>
    </xf>
    <xf numFmtId="0" fontId="0" fillId="0" borderId="0" xfId="0"/>
    <xf numFmtId="0" fontId="27" fillId="5" borderId="0" xfId="0" applyFont="1" applyFill="1" applyAlignment="1">
      <alignment horizontal="center" wrapText="1"/>
    </xf>
    <xf numFmtId="0" fontId="28" fillId="3" borderId="0" xfId="0" applyFont="1" applyFill="1" applyAlignment="1">
      <alignment horizontal="center" wrapText="1"/>
    </xf>
    <xf numFmtId="0" fontId="21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2" xfId="0" applyFont="1" applyBorder="1"/>
    <xf numFmtId="0" fontId="11" fillId="2" borderId="0" xfId="0" applyFont="1" applyFill="1" applyAlignment="1">
      <alignment horizontal="center"/>
    </xf>
    <xf numFmtId="0" fontId="9" fillId="2" borderId="0" xfId="0" applyFont="1" applyFill="1"/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6" fillId="3" borderId="1" xfId="0" applyFont="1" applyFill="1" applyBorder="1" applyAlignment="1">
      <alignment horizontal="center"/>
    </xf>
    <xf numFmtId="0" fontId="7" fillId="2" borderId="0" xfId="0" applyFont="1" applyFill="1"/>
    <xf numFmtId="0" fontId="19" fillId="2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29" fillId="7" borderId="0" xfId="0" applyFont="1" applyFill="1"/>
    <xf numFmtId="0" fontId="9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1000"/>
  <sheetViews>
    <sheetView tabSelected="1" zoomScale="90" zoomScaleNormal="90" workbookViewId="0" topLeftCell="A76">
      <selection activeCell="E7" sqref="E7:I7"/>
    </sheetView>
  </sheetViews>
  <sheetFormatPr defaultColWidth="12.7109375" defaultRowHeight="15.75" customHeight="1"/>
  <cols>
    <col min="8" max="8" width="17.00390625" style="0" customWidth="1"/>
    <col min="9" max="9" width="15.7109375" style="0" customWidth="1"/>
    <col min="10" max="10" width="17.7109375" style="0" bestFit="1" customWidth="1"/>
    <col min="11" max="11" width="18.140625" style="0" customWidth="1"/>
  </cols>
  <sheetData>
    <row r="1" spans="1:12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>
      <c r="A3" s="3"/>
      <c r="B3" s="4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43"/>
    </row>
    <row r="4" spans="1:12" ht="15.75" customHeight="1">
      <c r="A4" s="3"/>
      <c r="B4" s="47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43"/>
    </row>
    <row r="5" spans="1:12" ht="15.75" customHeight="1">
      <c r="A5" s="3"/>
      <c r="B5" s="48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50"/>
    </row>
    <row r="6" spans="1:12" ht="15.75" customHeight="1" thickBot="1">
      <c r="A6" s="3"/>
      <c r="B6" s="51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50"/>
    </row>
    <row r="7" spans="1:13" ht="15.75" customHeight="1">
      <c r="A7" s="3"/>
      <c r="B7" s="52" t="s">
        <v>4</v>
      </c>
      <c r="C7" s="36"/>
      <c r="D7" s="43"/>
      <c r="E7" s="36"/>
      <c r="F7" s="36"/>
      <c r="G7" s="36"/>
      <c r="H7" s="36"/>
      <c r="I7" s="36"/>
      <c r="J7" s="4"/>
      <c r="K7" s="4"/>
      <c r="L7" s="5"/>
      <c r="M7" s="32"/>
    </row>
    <row r="8" spans="1:13" ht="15.7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32"/>
    </row>
    <row r="9" spans="1:13" ht="15.75" customHeight="1">
      <c r="A9" s="3"/>
      <c r="B9" s="42" t="s">
        <v>5</v>
      </c>
      <c r="C9" s="36"/>
      <c r="D9" s="36"/>
      <c r="E9" s="36"/>
      <c r="F9" s="36"/>
      <c r="G9" s="36"/>
      <c r="H9" s="36"/>
      <c r="I9" s="36"/>
      <c r="J9" s="36"/>
      <c r="K9" s="36"/>
      <c r="L9" s="43"/>
      <c r="M9" s="32"/>
    </row>
    <row r="10" spans="1:13" ht="15.75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  <c r="M10" s="32"/>
    </row>
    <row r="11" spans="1:12" ht="15">
      <c r="A11" s="3"/>
      <c r="B11" s="7" t="s">
        <v>6</v>
      </c>
      <c r="C11" s="4"/>
      <c r="D11" s="4"/>
      <c r="E11" s="4"/>
      <c r="F11" s="4"/>
      <c r="G11" s="4"/>
      <c r="H11" s="4"/>
      <c r="I11" s="4" t="s">
        <v>7</v>
      </c>
      <c r="J11" s="4"/>
      <c r="K11" s="4" t="s">
        <v>8</v>
      </c>
      <c r="L11" s="8" t="s">
        <v>9</v>
      </c>
    </row>
    <row r="12" spans="1:12" ht="15.75" customHeight="1">
      <c r="A12" s="3"/>
      <c r="B12" s="9" t="s">
        <v>10</v>
      </c>
      <c r="C12" s="4"/>
      <c r="D12" s="4"/>
      <c r="E12" s="4"/>
      <c r="F12" s="4"/>
      <c r="G12" s="4"/>
      <c r="H12" s="4"/>
      <c r="I12" s="10">
        <v>0.25</v>
      </c>
      <c r="J12" s="4"/>
      <c r="K12" s="11"/>
      <c r="L12" s="12">
        <f>K12*I12</f>
        <v>0</v>
      </c>
    </row>
    <row r="13" spans="1:12" ht="15.75" customHeight="1">
      <c r="A13" s="3"/>
      <c r="B13" s="34" t="s">
        <v>74</v>
      </c>
      <c r="C13" s="4"/>
      <c r="D13" s="4"/>
      <c r="E13" s="4"/>
      <c r="F13" s="4"/>
      <c r="G13" s="4"/>
      <c r="H13" s="4"/>
      <c r="I13" s="10">
        <v>0.25</v>
      </c>
      <c r="J13" s="4"/>
      <c r="K13" s="1"/>
      <c r="L13" s="12">
        <f>K13*I13</f>
        <v>0</v>
      </c>
    </row>
    <row r="14" spans="1:12" ht="15.75" customHeight="1">
      <c r="A14" s="3"/>
      <c r="B14" s="34" t="s">
        <v>75</v>
      </c>
      <c r="C14" s="4"/>
      <c r="D14" s="4"/>
      <c r="E14" s="4"/>
      <c r="F14" s="4"/>
      <c r="G14" s="4"/>
      <c r="H14" s="4"/>
      <c r="I14" s="10">
        <v>1</v>
      </c>
      <c r="J14" s="4"/>
      <c r="K14" s="1"/>
      <c r="L14" s="12">
        <f>K14*I14</f>
        <v>0</v>
      </c>
    </row>
    <row r="15" spans="1:12" ht="15.7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5">
      <c r="A16" s="3"/>
      <c r="B16" s="30" t="s">
        <v>55</v>
      </c>
      <c r="C16" s="4"/>
      <c r="D16" s="4"/>
      <c r="E16" s="4"/>
      <c r="F16" s="4"/>
      <c r="G16" s="4"/>
      <c r="H16" s="4"/>
      <c r="I16" s="4" t="s">
        <v>7</v>
      </c>
      <c r="J16" s="4"/>
      <c r="K16" s="4" t="s">
        <v>8</v>
      </c>
      <c r="L16" s="8" t="s">
        <v>9</v>
      </c>
    </row>
    <row r="17" spans="1:12" ht="15.75" customHeight="1">
      <c r="A17" s="3"/>
      <c r="B17" s="9" t="s">
        <v>50</v>
      </c>
      <c r="C17" s="4"/>
      <c r="D17" s="4"/>
      <c r="E17" s="4"/>
      <c r="F17" s="4"/>
      <c r="G17" s="4"/>
      <c r="H17" s="4"/>
      <c r="I17" s="10">
        <v>2</v>
      </c>
      <c r="J17" s="4"/>
      <c r="K17" s="11"/>
      <c r="L17" s="12">
        <f>K17*I17</f>
        <v>0</v>
      </c>
    </row>
    <row r="18" spans="1:12" ht="15.75" customHeight="1">
      <c r="A18" s="3"/>
      <c r="B18" s="9" t="s">
        <v>51</v>
      </c>
      <c r="C18" s="4"/>
      <c r="D18" s="4"/>
      <c r="E18" s="4"/>
      <c r="F18" s="4"/>
      <c r="G18" s="4"/>
      <c r="H18" s="4"/>
      <c r="I18" s="10">
        <v>4</v>
      </c>
      <c r="J18" s="4"/>
      <c r="K18" s="1"/>
      <c r="L18" s="12">
        <f>K18*I18</f>
        <v>0</v>
      </c>
    </row>
    <row r="19" spans="1:12" ht="15.75" customHeight="1">
      <c r="A19" s="3"/>
      <c r="B19" s="9" t="s">
        <v>52</v>
      </c>
      <c r="C19" s="4"/>
      <c r="D19" s="4"/>
      <c r="E19" s="4"/>
      <c r="F19" s="4"/>
      <c r="G19" s="4"/>
      <c r="H19" s="4"/>
      <c r="I19" s="10">
        <v>2</v>
      </c>
      <c r="J19" s="4"/>
      <c r="K19" s="1"/>
      <c r="L19" s="12">
        <f>K19*I19</f>
        <v>0</v>
      </c>
    </row>
    <row r="20" spans="1:12" ht="15.75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</row>
    <row r="21" spans="1:12" ht="15.7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</row>
    <row r="22" spans="1:12" ht="15.75" customHeight="1">
      <c r="A22" s="3"/>
      <c r="B22" s="42" t="s">
        <v>11</v>
      </c>
      <c r="C22" s="36"/>
      <c r="D22" s="36"/>
      <c r="E22" s="36"/>
      <c r="F22" s="36"/>
      <c r="G22" s="36"/>
      <c r="H22" s="36"/>
      <c r="I22" s="36"/>
      <c r="J22" s="36"/>
      <c r="K22" s="36"/>
      <c r="L22" s="43"/>
    </row>
    <row r="23" spans="1:12" ht="15.75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</row>
    <row r="24" spans="1:12" ht="15">
      <c r="A24" s="3"/>
      <c r="B24" s="13" t="s">
        <v>12</v>
      </c>
      <c r="C24" s="4"/>
      <c r="D24" s="4"/>
      <c r="E24" s="4"/>
      <c r="F24" s="4"/>
      <c r="G24" s="4"/>
      <c r="H24" s="4"/>
      <c r="I24" s="4" t="s">
        <v>7</v>
      </c>
      <c r="J24" s="4"/>
      <c r="K24" s="4" t="s">
        <v>8</v>
      </c>
      <c r="L24" s="8" t="s">
        <v>9</v>
      </c>
    </row>
    <row r="25" spans="1:12" ht="15.75" customHeight="1">
      <c r="A25" s="3"/>
      <c r="B25" s="4"/>
      <c r="C25" s="4" t="s">
        <v>13</v>
      </c>
      <c r="D25" s="4"/>
      <c r="E25" s="4"/>
      <c r="F25" s="4"/>
      <c r="G25" s="4"/>
      <c r="H25" s="4"/>
      <c r="I25" s="14">
        <v>2</v>
      </c>
      <c r="J25" s="4"/>
      <c r="K25" s="11"/>
      <c r="L25" s="12">
        <f>I25*K25</f>
        <v>0</v>
      </c>
    </row>
    <row r="26" spans="1:12" ht="15.75" customHeight="1">
      <c r="A26" s="3"/>
      <c r="B26" s="4"/>
      <c r="C26" s="4" t="s">
        <v>14</v>
      </c>
      <c r="D26" s="4"/>
      <c r="E26" s="4"/>
      <c r="F26" s="4"/>
      <c r="G26" s="4"/>
      <c r="H26" s="4"/>
      <c r="I26" s="14">
        <v>1.5</v>
      </c>
      <c r="J26" s="4"/>
      <c r="K26" s="11"/>
      <c r="L26" s="12">
        <f>I26*K26</f>
        <v>0</v>
      </c>
    </row>
    <row r="27" spans="1:12" ht="15">
      <c r="A27" s="3"/>
      <c r="B27" s="4"/>
      <c r="C27" s="4" t="s">
        <v>15</v>
      </c>
      <c r="D27" s="4"/>
      <c r="E27" s="4"/>
      <c r="F27" s="4"/>
      <c r="G27" s="4"/>
      <c r="H27" s="4"/>
      <c r="I27" s="14">
        <v>1</v>
      </c>
      <c r="J27" s="4"/>
      <c r="K27" s="11"/>
      <c r="L27" s="12">
        <f>I27*K27</f>
        <v>0</v>
      </c>
    </row>
    <row r="28" spans="1:12" ht="15">
      <c r="A28" s="3"/>
      <c r="B28" s="4"/>
      <c r="C28" s="4" t="s">
        <v>16</v>
      </c>
      <c r="D28" s="4"/>
      <c r="E28" s="4"/>
      <c r="F28" s="4"/>
      <c r="G28" s="4"/>
      <c r="H28" s="4"/>
      <c r="I28" s="14">
        <v>0.5</v>
      </c>
      <c r="J28" s="4"/>
      <c r="K28" s="1"/>
      <c r="L28" s="12">
        <f>I28*K28</f>
        <v>0</v>
      </c>
    </row>
    <row r="29" spans="1:12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</row>
    <row r="30" spans="1:12" ht="15">
      <c r="A30" s="3"/>
      <c r="B30" s="13" t="s">
        <v>17</v>
      </c>
      <c r="C30" s="4"/>
      <c r="D30" s="4"/>
      <c r="E30" s="4"/>
      <c r="F30" s="4"/>
      <c r="G30" s="4"/>
      <c r="H30" s="4"/>
      <c r="I30" s="14">
        <v>2</v>
      </c>
      <c r="J30" s="4"/>
      <c r="K30" s="1"/>
      <c r="L30" s="12">
        <f>I30*K30</f>
        <v>0</v>
      </c>
    </row>
    <row r="31" spans="1:12" ht="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8"/>
    </row>
    <row r="32" spans="1:12" ht="15">
      <c r="A32" s="3"/>
      <c r="B32" s="13" t="s">
        <v>18</v>
      </c>
      <c r="C32" s="4"/>
      <c r="D32" s="4"/>
      <c r="E32" s="4"/>
      <c r="F32" s="4"/>
      <c r="G32" s="4"/>
      <c r="H32" s="4"/>
      <c r="I32" s="14">
        <v>0.5</v>
      </c>
      <c r="J32" s="4"/>
      <c r="K32" s="1"/>
      <c r="L32" s="12">
        <f>I32*K32</f>
        <v>0</v>
      </c>
    </row>
    <row r="33" spans="1:12" ht="14.25">
      <c r="A33" s="3"/>
      <c r="B33" s="9" t="s">
        <v>19</v>
      </c>
      <c r="C33" s="4"/>
      <c r="D33" s="4"/>
      <c r="E33" s="4"/>
      <c r="F33" s="4"/>
      <c r="G33" s="4"/>
      <c r="H33" s="4"/>
      <c r="I33" s="4"/>
      <c r="J33" s="4"/>
      <c r="K33" s="4"/>
      <c r="L33" s="5"/>
    </row>
    <row r="34" spans="1:12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</row>
    <row r="35" spans="1:12" ht="15">
      <c r="A35" s="3"/>
      <c r="B35" s="13" t="s">
        <v>20</v>
      </c>
      <c r="C35" s="4"/>
      <c r="D35" s="4"/>
      <c r="E35" s="4"/>
      <c r="F35" s="4"/>
      <c r="G35" s="4"/>
      <c r="H35" s="4"/>
      <c r="I35" s="4" t="s">
        <v>7</v>
      </c>
      <c r="J35" s="4"/>
      <c r="K35" s="4"/>
      <c r="L35" s="8" t="s">
        <v>9</v>
      </c>
    </row>
    <row r="36" spans="1:12" ht="15">
      <c r="A36" s="3"/>
      <c r="B36" s="4"/>
      <c r="C36" s="33" t="s">
        <v>67</v>
      </c>
      <c r="D36" s="4"/>
      <c r="E36" s="4"/>
      <c r="F36" s="4"/>
      <c r="G36" s="4"/>
      <c r="H36" s="4"/>
      <c r="I36" s="14">
        <v>5</v>
      </c>
      <c r="J36" s="4"/>
      <c r="K36" s="11"/>
      <c r="L36" s="12">
        <f>I36*K36</f>
        <v>0</v>
      </c>
    </row>
    <row r="37" spans="1:12" ht="15">
      <c r="A37" s="3"/>
      <c r="B37" s="4"/>
      <c r="C37" s="33" t="s">
        <v>68</v>
      </c>
      <c r="D37" s="4"/>
      <c r="E37" s="4"/>
      <c r="F37" s="4"/>
      <c r="G37" s="4"/>
      <c r="H37" s="4"/>
      <c r="I37" s="14">
        <v>4</v>
      </c>
      <c r="J37" s="4"/>
      <c r="K37" s="11"/>
      <c r="L37" s="12">
        <f>I37*K37</f>
        <v>0</v>
      </c>
    </row>
    <row r="38" spans="1:12" ht="15">
      <c r="A38" s="3"/>
      <c r="B38" s="4"/>
      <c r="C38" s="33" t="s">
        <v>64</v>
      </c>
      <c r="D38" s="4"/>
      <c r="E38" s="4"/>
      <c r="F38" s="4"/>
      <c r="G38" s="4"/>
      <c r="H38" s="4"/>
      <c r="I38" s="14">
        <v>3</v>
      </c>
      <c r="J38" s="4"/>
      <c r="K38" s="11"/>
      <c r="L38" s="12">
        <f>I38*K38</f>
        <v>0</v>
      </c>
    </row>
    <row r="39" spans="1:12" ht="15">
      <c r="A39" s="3"/>
      <c r="B39" s="4"/>
      <c r="C39" s="33" t="s">
        <v>65</v>
      </c>
      <c r="D39" s="4"/>
      <c r="E39" s="4"/>
      <c r="F39" s="4"/>
      <c r="G39" s="4"/>
      <c r="H39" s="4"/>
      <c r="I39" s="14">
        <v>2</v>
      </c>
      <c r="J39" s="4"/>
      <c r="K39" s="11"/>
      <c r="L39" s="12">
        <f>I39*K39</f>
        <v>0</v>
      </c>
    </row>
    <row r="40" spans="1:12" ht="15">
      <c r="A40" s="3"/>
      <c r="B40" s="4"/>
      <c r="C40" s="4"/>
      <c r="D40" s="4"/>
      <c r="E40" s="4"/>
      <c r="F40" s="4"/>
      <c r="G40" s="4"/>
      <c r="H40" s="4"/>
      <c r="I40" s="14"/>
      <c r="J40" s="4"/>
      <c r="K40" s="1"/>
      <c r="L40" s="12"/>
    </row>
    <row r="41" spans="1:12" ht="15">
      <c r="A41" s="3"/>
      <c r="B41" s="4"/>
      <c r="C41" s="4"/>
      <c r="D41" s="4"/>
      <c r="E41" s="4"/>
      <c r="F41" s="4"/>
      <c r="G41" s="4"/>
      <c r="H41" s="4"/>
      <c r="I41" s="14"/>
      <c r="J41" s="4"/>
      <c r="K41" s="1"/>
      <c r="L41" s="12"/>
    </row>
    <row r="42" spans="1:12" ht="15">
      <c r="A42" s="3"/>
      <c r="B42" s="30" t="s">
        <v>63</v>
      </c>
      <c r="C42" s="4"/>
      <c r="D42" s="4"/>
      <c r="E42" s="4"/>
      <c r="F42" s="4"/>
      <c r="G42" s="4"/>
      <c r="H42" s="4"/>
      <c r="I42" s="4" t="s">
        <v>7</v>
      </c>
      <c r="J42" s="4"/>
      <c r="K42" s="4"/>
      <c r="L42" s="8" t="s">
        <v>9</v>
      </c>
    </row>
    <row r="43" spans="1:12" ht="15">
      <c r="A43" s="3"/>
      <c r="B43" s="33" t="s">
        <v>66</v>
      </c>
      <c r="C43" s="4"/>
      <c r="D43" s="4"/>
      <c r="E43" s="4"/>
      <c r="F43" s="4"/>
      <c r="G43" s="4"/>
      <c r="H43" s="4"/>
      <c r="I43" s="14">
        <v>5</v>
      </c>
      <c r="J43" s="4"/>
      <c r="K43" s="11"/>
      <c r="L43" s="12">
        <f>5*K43</f>
        <v>0</v>
      </c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</row>
    <row r="45" spans="1:12" ht="16.5" customHeight="1">
      <c r="A45" s="3"/>
      <c r="B45" s="7" t="s">
        <v>62</v>
      </c>
      <c r="C45" s="7"/>
      <c r="D45" s="7"/>
      <c r="E45" s="7"/>
      <c r="F45" s="7"/>
      <c r="G45" s="7"/>
      <c r="H45" s="7"/>
      <c r="I45" s="38" t="s">
        <v>58</v>
      </c>
      <c r="J45" s="38" t="s">
        <v>59</v>
      </c>
      <c r="K45" s="40">
        <v>0</v>
      </c>
      <c r="L45" s="39">
        <f>12*K45</f>
        <v>0</v>
      </c>
    </row>
    <row r="46" spans="1:12" ht="27" customHeight="1">
      <c r="A46" s="3"/>
      <c r="B46" s="7"/>
      <c r="C46" s="7"/>
      <c r="D46" s="7"/>
      <c r="E46" s="7"/>
      <c r="F46" s="7"/>
      <c r="G46" s="7"/>
      <c r="H46" s="7"/>
      <c r="I46" s="38"/>
      <c r="J46" s="38"/>
      <c r="K46" s="41"/>
      <c r="L46" s="39"/>
    </row>
    <row r="47" spans="1:12" ht="13.5" thickBot="1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6" t="s">
        <v>21</v>
      </c>
      <c r="L47" s="17">
        <f>SUM(L12:L14,L17:L19,L25:L28,L30,L32,L36:L39,L45,L43)</f>
        <v>0</v>
      </c>
    </row>
    <row r="48" spans="1:12" ht="12.7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3.5" thickBo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8">
      <c r="A50" s="3"/>
      <c r="B50" s="42" t="s">
        <v>22</v>
      </c>
      <c r="C50" s="36"/>
      <c r="D50" s="36"/>
      <c r="E50" s="36"/>
      <c r="F50" s="36"/>
      <c r="G50" s="36"/>
      <c r="H50" s="36"/>
      <c r="I50" s="36"/>
      <c r="J50" s="36"/>
      <c r="K50" s="36"/>
      <c r="L50" s="43"/>
    </row>
    <row r="51" spans="1:12" ht="14.25">
      <c r="A51" s="3"/>
      <c r="B51" s="44" t="s">
        <v>23</v>
      </c>
      <c r="C51" s="36"/>
      <c r="D51" s="36"/>
      <c r="E51" s="36"/>
      <c r="F51" s="36"/>
      <c r="G51" s="36"/>
      <c r="H51" s="36"/>
      <c r="I51" s="36"/>
      <c r="J51" s="36"/>
      <c r="K51" s="36"/>
      <c r="L51" s="43"/>
    </row>
    <row r="52" spans="1:12" ht="15">
      <c r="A52" s="3"/>
      <c r="B52" s="4"/>
      <c r="C52" s="4"/>
      <c r="D52" s="4"/>
      <c r="E52" s="4"/>
      <c r="F52" s="4"/>
      <c r="G52" s="4"/>
      <c r="H52" s="4"/>
      <c r="I52" s="4" t="s">
        <v>7</v>
      </c>
      <c r="J52" s="4"/>
      <c r="K52" s="4" t="s">
        <v>24</v>
      </c>
      <c r="L52" s="8" t="s">
        <v>9</v>
      </c>
    </row>
    <row r="53" spans="1:12" ht="15">
      <c r="A53" s="3"/>
      <c r="B53" s="45" t="s">
        <v>25</v>
      </c>
      <c r="C53" s="43"/>
      <c r="D53" s="4"/>
      <c r="E53" s="4"/>
      <c r="F53" s="4"/>
      <c r="G53" s="4"/>
      <c r="H53" s="4"/>
      <c r="I53" s="14">
        <v>1</v>
      </c>
      <c r="J53" s="4"/>
      <c r="K53" s="11"/>
      <c r="L53" s="12">
        <f>I53*K53</f>
        <v>0</v>
      </c>
    </row>
    <row r="54" spans="1:12" ht="15">
      <c r="A54" s="3"/>
      <c r="B54" s="18" t="s">
        <v>26</v>
      </c>
      <c r="C54" s="4"/>
      <c r="D54" s="4"/>
      <c r="E54" s="4"/>
      <c r="F54" s="4"/>
      <c r="G54" s="4"/>
      <c r="H54" s="4"/>
      <c r="I54" s="14">
        <v>0.5</v>
      </c>
      <c r="J54" s="4"/>
      <c r="K54" s="11"/>
      <c r="L54" s="12">
        <f>I54*K54</f>
        <v>0</v>
      </c>
    </row>
    <row r="55" spans="1:12" ht="15">
      <c r="A55" s="3"/>
      <c r="B55" s="30" t="s">
        <v>73</v>
      </c>
      <c r="C55" s="4"/>
      <c r="D55" s="4"/>
      <c r="E55" s="4"/>
      <c r="F55" s="4"/>
      <c r="G55" s="4"/>
      <c r="H55" s="4"/>
      <c r="I55" s="14">
        <v>0.25</v>
      </c>
      <c r="J55" s="4"/>
      <c r="K55" s="11"/>
      <c r="L55" s="12">
        <f>I55*K55</f>
        <v>0</v>
      </c>
    </row>
    <row r="56" spans="1:12" ht="18">
      <c r="A56" s="3"/>
      <c r="B56" s="30" t="s">
        <v>69</v>
      </c>
      <c r="C56" s="4"/>
      <c r="D56" s="4"/>
      <c r="E56" s="4"/>
      <c r="F56" s="4"/>
      <c r="G56" s="4"/>
      <c r="H56" s="33" t="s">
        <v>71</v>
      </c>
      <c r="I56" s="6"/>
      <c r="J56" s="4"/>
      <c r="K56" s="1"/>
      <c r="L56" s="12">
        <f>0.5*K56</f>
        <v>0</v>
      </c>
    </row>
    <row r="57" spans="1:12" ht="18">
      <c r="A57" s="3"/>
      <c r="B57" s="30" t="s">
        <v>72</v>
      </c>
      <c r="C57" s="4"/>
      <c r="D57" s="4"/>
      <c r="E57" s="4"/>
      <c r="F57" s="4"/>
      <c r="G57" s="4"/>
      <c r="H57" s="33" t="s">
        <v>70</v>
      </c>
      <c r="I57" s="6"/>
      <c r="J57" s="4"/>
      <c r="K57" s="1"/>
      <c r="L57" s="12">
        <f>0.25*K57</f>
        <v>0</v>
      </c>
    </row>
    <row r="58" spans="1:12" ht="18.75" thickBot="1">
      <c r="A58" s="3"/>
      <c r="B58" s="6"/>
      <c r="C58" s="6"/>
      <c r="D58" s="6"/>
      <c r="E58" s="6"/>
      <c r="F58" s="6"/>
      <c r="G58" s="6"/>
      <c r="H58" s="6"/>
      <c r="I58" s="6"/>
      <c r="J58" s="6"/>
      <c r="K58" s="16" t="s">
        <v>21</v>
      </c>
      <c r="L58" s="17">
        <f>SUM(L53:L57)</f>
        <v>0</v>
      </c>
    </row>
    <row r="59" spans="1:12" ht="18">
      <c r="A59" s="3"/>
      <c r="B59" s="42" t="s">
        <v>27</v>
      </c>
      <c r="C59" s="36"/>
      <c r="D59" s="36"/>
      <c r="E59" s="36"/>
      <c r="F59" s="36"/>
      <c r="G59" s="36"/>
      <c r="H59" s="36"/>
      <c r="I59" s="36"/>
      <c r="J59" s="36"/>
      <c r="K59" s="36"/>
      <c r="L59" s="43"/>
    </row>
    <row r="60" spans="1:12" ht="12.7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5"/>
    </row>
    <row r="61" spans="1:12" ht="15">
      <c r="A61" s="3"/>
      <c r="B61" s="45" t="s">
        <v>28</v>
      </c>
      <c r="C61" s="36"/>
      <c r="D61" s="36"/>
      <c r="E61" s="36"/>
      <c r="F61" s="43"/>
      <c r="G61" s="4"/>
      <c r="H61" s="4"/>
      <c r="I61" s="4"/>
      <c r="J61" s="19" t="s">
        <v>29</v>
      </c>
      <c r="K61" s="19" t="s">
        <v>30</v>
      </c>
      <c r="L61" s="8" t="s">
        <v>9</v>
      </c>
    </row>
    <row r="62" spans="1:12" ht="15">
      <c r="A62" s="3"/>
      <c r="B62" s="4"/>
      <c r="C62" s="4" t="s">
        <v>31</v>
      </c>
      <c r="D62" s="4"/>
      <c r="E62" s="4"/>
      <c r="F62" s="4"/>
      <c r="G62" s="20"/>
      <c r="H62" s="20"/>
      <c r="I62" s="19"/>
      <c r="J62" s="11"/>
      <c r="K62" s="11"/>
      <c r="L62" s="12">
        <f>K62*1</f>
        <v>0</v>
      </c>
    </row>
    <row r="63" spans="1:12" ht="15">
      <c r="A63" s="3"/>
      <c r="B63" s="4"/>
      <c r="C63" s="21"/>
      <c r="D63" s="4"/>
      <c r="E63" s="4"/>
      <c r="F63" s="4"/>
      <c r="G63" s="20"/>
      <c r="H63" s="20"/>
      <c r="I63" s="20"/>
      <c r="J63" s="20"/>
      <c r="K63" s="20"/>
      <c r="L63" s="20"/>
    </row>
    <row r="64" spans="1:12" ht="15">
      <c r="A64" s="3"/>
      <c r="B64" s="4"/>
      <c r="C64" s="21" t="s">
        <v>49</v>
      </c>
      <c r="D64" s="4"/>
      <c r="E64" s="4"/>
      <c r="F64" s="4"/>
      <c r="G64" s="20"/>
      <c r="H64" s="20"/>
      <c r="I64" s="4"/>
      <c r="J64" s="19" t="s">
        <v>29</v>
      </c>
      <c r="K64" s="19" t="s">
        <v>30</v>
      </c>
      <c r="L64" s="8" t="s">
        <v>9</v>
      </c>
    </row>
    <row r="65" spans="1:12" ht="15">
      <c r="A65" s="3"/>
      <c r="B65" s="4"/>
      <c r="C65" s="21"/>
      <c r="D65" s="4"/>
      <c r="E65" s="4"/>
      <c r="F65" s="4"/>
      <c r="G65" s="4"/>
      <c r="H65" s="4"/>
      <c r="I65" s="19"/>
      <c r="J65" s="11"/>
      <c r="K65" s="11"/>
      <c r="L65" s="12">
        <f>(K65*1)*0.2</f>
        <v>0</v>
      </c>
    </row>
    <row r="66" spans="1:12" ht="15">
      <c r="A66" s="3"/>
      <c r="B66" s="4"/>
      <c r="C66" s="20"/>
      <c r="D66" s="4"/>
      <c r="E66" s="4"/>
      <c r="F66" s="4"/>
      <c r="G66" s="4"/>
      <c r="H66" s="4"/>
      <c r="I66" s="4"/>
      <c r="J66" s="4"/>
      <c r="K66" s="4"/>
      <c r="L66" s="12"/>
    </row>
    <row r="67" spans="1:12" ht="13.5" thickBot="1">
      <c r="A67" s="3"/>
      <c r="B67" s="4"/>
      <c r="C67" s="20"/>
      <c r="D67" s="4"/>
      <c r="E67" s="4"/>
      <c r="F67" s="4"/>
      <c r="G67" s="4"/>
      <c r="H67" s="4"/>
      <c r="I67" s="4"/>
      <c r="J67" s="4"/>
      <c r="K67" s="16" t="s">
        <v>21</v>
      </c>
      <c r="L67" s="17">
        <f>SUM(L62:L63,L65:L65)</f>
        <v>0</v>
      </c>
    </row>
    <row r="68" spans="1:12" ht="12.75">
      <c r="A68" s="3"/>
      <c r="B68" s="4"/>
      <c r="C68" s="20"/>
      <c r="D68" s="4"/>
      <c r="E68" s="4"/>
      <c r="F68" s="4"/>
      <c r="G68" s="4"/>
      <c r="H68" s="4"/>
      <c r="I68" s="4"/>
      <c r="J68" s="4"/>
      <c r="K68" s="4"/>
      <c r="L68" s="4"/>
    </row>
    <row r="69" spans="1:12" ht="12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</row>
    <row r="70" spans="1:12" ht="15">
      <c r="A70" s="3"/>
      <c r="B70" s="45" t="s">
        <v>32</v>
      </c>
      <c r="C70" s="43"/>
      <c r="D70" s="4"/>
      <c r="E70" s="4"/>
      <c r="F70" s="4"/>
      <c r="G70" s="4"/>
      <c r="H70" s="4" t="s">
        <v>7</v>
      </c>
      <c r="I70" s="22" t="s">
        <v>33</v>
      </c>
      <c r="J70" s="4" t="s">
        <v>7</v>
      </c>
      <c r="K70" s="22" t="s">
        <v>34</v>
      </c>
      <c r="L70" s="8" t="s">
        <v>9</v>
      </c>
    </row>
    <row r="71" spans="1:12" ht="15">
      <c r="A71" s="3"/>
      <c r="B71" s="4"/>
      <c r="C71" s="4" t="s">
        <v>35</v>
      </c>
      <c r="D71" s="4"/>
      <c r="E71" s="4"/>
      <c r="F71" s="4"/>
      <c r="G71" s="4"/>
      <c r="H71" s="14">
        <v>5</v>
      </c>
      <c r="I71" s="11"/>
      <c r="J71" s="14">
        <v>4</v>
      </c>
      <c r="K71" s="11"/>
      <c r="L71" s="12">
        <f>SUM((H71*I71)+(J71*K71))</f>
        <v>0</v>
      </c>
    </row>
    <row r="72" spans="1:12" ht="15">
      <c r="A72" s="3"/>
      <c r="B72" s="4"/>
      <c r="C72" s="4" t="s">
        <v>36</v>
      </c>
      <c r="D72" s="4"/>
      <c r="E72" s="4"/>
      <c r="F72" s="4"/>
      <c r="G72" s="4"/>
      <c r="H72" s="14">
        <v>1</v>
      </c>
      <c r="I72" s="1"/>
      <c r="J72" s="14">
        <v>0.5</v>
      </c>
      <c r="K72" s="1"/>
      <c r="L72" s="12">
        <f>SUM((H72*I72)+(J72*K72))</f>
        <v>0</v>
      </c>
    </row>
    <row r="73" spans="1:12" ht="1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8"/>
    </row>
    <row r="74" spans="1:12" ht="15">
      <c r="A74" s="3"/>
      <c r="B74" s="56" t="s">
        <v>37</v>
      </c>
      <c r="C74" s="36"/>
      <c r="D74" s="36"/>
      <c r="E74" s="36"/>
      <c r="F74" s="36"/>
      <c r="G74" s="43"/>
      <c r="H74" s="4" t="s">
        <v>7</v>
      </c>
      <c r="I74" s="22" t="s">
        <v>8</v>
      </c>
      <c r="J74" s="4"/>
      <c r="K74" s="4"/>
      <c r="L74" s="8" t="s">
        <v>9</v>
      </c>
    </row>
    <row r="75" spans="1:12" ht="15">
      <c r="A75" s="3"/>
      <c r="B75" s="4"/>
      <c r="C75" s="29" t="s">
        <v>53</v>
      </c>
      <c r="D75" s="4"/>
      <c r="E75" s="4"/>
      <c r="F75" s="4"/>
      <c r="G75" s="4"/>
      <c r="H75" s="14">
        <v>1</v>
      </c>
      <c r="I75" s="11"/>
      <c r="J75" s="4"/>
      <c r="K75" s="4"/>
      <c r="L75" s="12">
        <f>H75*I75</f>
        <v>0</v>
      </c>
    </row>
    <row r="76" spans="1:12" ht="15">
      <c r="A76" s="3"/>
      <c r="B76" s="4"/>
      <c r="C76" s="28" t="s">
        <v>54</v>
      </c>
      <c r="D76" s="4"/>
      <c r="E76" s="4"/>
      <c r="F76" s="4"/>
      <c r="G76" s="4"/>
      <c r="H76" s="14">
        <v>0.25</v>
      </c>
      <c r="I76" s="11"/>
      <c r="J76" s="4"/>
      <c r="K76" s="4"/>
      <c r="L76" s="12">
        <f>H76*I76</f>
        <v>0</v>
      </c>
    </row>
    <row r="77" spans="1:12" ht="15">
      <c r="A77" s="3"/>
      <c r="B77" s="4"/>
      <c r="C77" s="4" t="s">
        <v>39</v>
      </c>
      <c r="D77" s="4"/>
      <c r="E77" s="4"/>
      <c r="F77" s="4"/>
      <c r="G77" s="4"/>
      <c r="H77" s="14">
        <v>0.1</v>
      </c>
      <c r="I77" s="24"/>
      <c r="J77" s="4"/>
      <c r="K77" s="4"/>
      <c r="L77" s="12">
        <f>H77*I77</f>
        <v>0</v>
      </c>
    </row>
    <row r="78" spans="1:12" ht="15">
      <c r="A78" s="3"/>
      <c r="B78" s="4"/>
      <c r="C78" s="4" t="s">
        <v>40</v>
      </c>
      <c r="D78" s="4"/>
      <c r="E78" s="4"/>
      <c r="F78" s="4"/>
      <c r="G78" s="4"/>
      <c r="H78" s="4"/>
      <c r="I78" s="4"/>
      <c r="J78" s="4"/>
      <c r="K78" s="4"/>
      <c r="L78" s="8"/>
    </row>
    <row r="79" spans="1:12" ht="12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5"/>
    </row>
    <row r="80" spans="1:12" ht="12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5"/>
    </row>
    <row r="81" spans="1:12" ht="15">
      <c r="A81" s="3"/>
      <c r="B81" s="45" t="s">
        <v>41</v>
      </c>
      <c r="C81" s="36"/>
      <c r="D81" s="36"/>
      <c r="E81" s="36"/>
      <c r="F81" s="43"/>
      <c r="G81" s="4"/>
      <c r="H81" s="4" t="s">
        <v>7</v>
      </c>
      <c r="I81" s="22" t="s">
        <v>8</v>
      </c>
      <c r="J81" s="4"/>
      <c r="K81" s="22"/>
      <c r="L81" s="8" t="s">
        <v>9</v>
      </c>
    </row>
    <row r="82" spans="1:12" ht="15">
      <c r="A82" s="3"/>
      <c r="B82" s="4"/>
      <c r="C82" s="4" t="s">
        <v>38</v>
      </c>
      <c r="D82" s="4"/>
      <c r="E82" s="4"/>
      <c r="F82" s="4"/>
      <c r="G82" s="4"/>
      <c r="H82" s="14">
        <v>2</v>
      </c>
      <c r="I82" s="11"/>
      <c r="J82" s="4"/>
      <c r="K82" s="4"/>
      <c r="L82" s="12">
        <f>H82*I82</f>
        <v>0</v>
      </c>
    </row>
    <row r="83" spans="1:12" ht="15">
      <c r="A83" s="3"/>
      <c r="B83" s="4"/>
      <c r="C83" s="4" t="s">
        <v>42</v>
      </c>
      <c r="D83" s="4"/>
      <c r="E83" s="4"/>
      <c r="F83" s="4"/>
      <c r="G83" s="4"/>
      <c r="H83" s="14">
        <v>0.5</v>
      </c>
      <c r="I83" s="11"/>
      <c r="J83" s="4"/>
      <c r="K83" s="4"/>
      <c r="L83" s="12">
        <f>H83*I83</f>
        <v>0</v>
      </c>
    </row>
    <row r="84" spans="1:12" ht="15">
      <c r="A84" s="3"/>
      <c r="B84" s="4"/>
      <c r="C84" s="23" t="s">
        <v>43</v>
      </c>
      <c r="D84" s="4"/>
      <c r="E84" s="4"/>
      <c r="F84" s="4"/>
      <c r="G84" s="4"/>
      <c r="H84" s="14">
        <v>0.1</v>
      </c>
      <c r="I84" s="11"/>
      <c r="J84" s="4"/>
      <c r="K84" s="4"/>
      <c r="L84" s="12">
        <f>H84*I84</f>
        <v>0</v>
      </c>
    </row>
    <row r="85" spans="1:12" ht="12.75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5"/>
    </row>
    <row r="86" spans="1:12" ht="13.5" thickBot="1">
      <c r="A86" s="1"/>
      <c r="B86" s="15"/>
      <c r="C86" s="15"/>
      <c r="D86" s="15"/>
      <c r="E86" s="15"/>
      <c r="F86" s="15"/>
      <c r="G86" s="15"/>
      <c r="H86" s="15"/>
      <c r="I86" s="15"/>
      <c r="J86" s="15"/>
      <c r="K86" s="16" t="s">
        <v>21</v>
      </c>
      <c r="L86" s="16">
        <f>SUM(L71:L72,L75:L77,L82:L84)</f>
        <v>0</v>
      </c>
    </row>
    <row r="87" spans="1:12" ht="12.7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3.5" thickBot="1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5"/>
    </row>
    <row r="90" spans="1:12" ht="18.75">
      <c r="A90" s="3"/>
      <c r="B90" s="53" t="s">
        <v>44</v>
      </c>
      <c r="C90" s="36"/>
      <c r="D90" s="36"/>
      <c r="E90" s="36"/>
      <c r="F90" s="36"/>
      <c r="G90" s="36"/>
      <c r="H90" s="36"/>
      <c r="I90" s="36"/>
      <c r="J90" s="36"/>
      <c r="K90" s="36"/>
      <c r="L90" s="43"/>
    </row>
    <row r="91" spans="1:12" ht="12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5"/>
    </row>
    <row r="92" spans="1:12" ht="15">
      <c r="A92" s="3"/>
      <c r="B92" s="7" t="s">
        <v>45</v>
      </c>
      <c r="C92" s="4"/>
      <c r="D92" s="4"/>
      <c r="E92" s="4"/>
      <c r="F92" s="4"/>
      <c r="G92" s="4"/>
      <c r="H92" s="4"/>
      <c r="I92" s="4"/>
      <c r="J92" s="4"/>
      <c r="K92" s="4"/>
      <c r="L92" s="8"/>
    </row>
    <row r="93" spans="1:12" ht="15">
      <c r="A93" s="3"/>
      <c r="B93" s="25" t="s">
        <v>46</v>
      </c>
      <c r="C93" s="4"/>
      <c r="D93" s="4"/>
      <c r="E93" s="4"/>
      <c r="F93" s="4"/>
      <c r="G93" s="4"/>
      <c r="H93" s="4" t="s">
        <v>7</v>
      </c>
      <c r="I93" s="22" t="s">
        <v>33</v>
      </c>
      <c r="J93" s="4" t="s">
        <v>7</v>
      </c>
      <c r="K93" s="22" t="s">
        <v>34</v>
      </c>
      <c r="L93" s="8" t="s">
        <v>9</v>
      </c>
    </row>
    <row r="94" spans="1:12" ht="15">
      <c r="A94" s="3"/>
      <c r="B94" s="4"/>
      <c r="C94" s="29" t="s">
        <v>53</v>
      </c>
      <c r="D94" s="4"/>
      <c r="E94" s="4"/>
      <c r="F94" s="4"/>
      <c r="G94" s="4"/>
      <c r="H94" s="14">
        <v>2</v>
      </c>
      <c r="I94" s="11"/>
      <c r="J94" s="14">
        <v>1</v>
      </c>
      <c r="K94" s="11"/>
      <c r="L94" s="12">
        <f>SUM((H94*I94)+(J94*K94))</f>
        <v>0</v>
      </c>
    </row>
    <row r="95" spans="1:12" ht="15">
      <c r="A95" s="3"/>
      <c r="B95" s="4"/>
      <c r="C95" s="23" t="s">
        <v>47</v>
      </c>
      <c r="D95" s="4"/>
      <c r="E95" s="4"/>
      <c r="F95" s="4"/>
      <c r="G95" s="4"/>
      <c r="H95" s="14">
        <v>0.5</v>
      </c>
      <c r="I95" s="11"/>
      <c r="J95" s="14">
        <v>0.25</v>
      </c>
      <c r="K95" s="11"/>
      <c r="L95" s="12">
        <f>SUM((H95*I95)+(J95*K95))</f>
        <v>0</v>
      </c>
    </row>
    <row r="96" spans="1:12" ht="15">
      <c r="A96" s="3"/>
      <c r="B96" s="4"/>
      <c r="C96" s="23" t="s">
        <v>48</v>
      </c>
      <c r="D96" s="4"/>
      <c r="E96" s="4"/>
      <c r="F96" s="4"/>
      <c r="G96" s="4"/>
      <c r="H96" s="14">
        <v>0.1</v>
      </c>
      <c r="I96" s="24"/>
      <c r="J96" s="14">
        <v>0.05</v>
      </c>
      <c r="K96" s="1"/>
      <c r="L96" s="12">
        <f>SUM((H96*I96)+(J96*K96))</f>
        <v>0</v>
      </c>
    </row>
    <row r="97" spans="1:12" ht="12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5"/>
    </row>
    <row r="98" spans="1:12" ht="13.5" thickBot="1">
      <c r="A98" s="1"/>
      <c r="B98" s="15"/>
      <c r="C98" s="15"/>
      <c r="D98" s="15"/>
      <c r="E98" s="15"/>
      <c r="F98" s="15"/>
      <c r="G98" s="15"/>
      <c r="H98" s="15"/>
      <c r="I98" s="15"/>
      <c r="J98" s="15"/>
      <c r="K98" s="16" t="s">
        <v>21</v>
      </c>
      <c r="L98" s="16">
        <f>SUM(L94:L96)</f>
        <v>0</v>
      </c>
    </row>
    <row r="99" spans="1:12" ht="13.5" thickBot="1">
      <c r="A99" s="3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26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2.9" customHeight="1">
      <c r="A101" s="3"/>
      <c r="B101" s="4"/>
      <c r="C101" s="4"/>
      <c r="D101" s="4"/>
      <c r="E101" s="4"/>
      <c r="F101" s="4"/>
      <c r="G101" s="4"/>
      <c r="H101" s="54" t="s">
        <v>56</v>
      </c>
      <c r="I101" s="55"/>
      <c r="J101" s="55"/>
      <c r="K101" s="55"/>
      <c r="L101" s="27">
        <f>SUM(L98,L86,L67,L58,L47)</f>
        <v>0</v>
      </c>
    </row>
    <row r="102" spans="1:12" ht="12.4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37" t="s">
        <v>57</v>
      </c>
      <c r="C103" s="37"/>
      <c r="D103" s="37"/>
      <c r="E103" s="37"/>
      <c r="F103" s="37"/>
      <c r="G103" s="37"/>
      <c r="H103" s="37"/>
      <c r="I103" s="38" t="s">
        <v>58</v>
      </c>
      <c r="J103" s="38" t="s">
        <v>59</v>
      </c>
      <c r="K103" s="40"/>
      <c r="L103" s="39">
        <f>(L101*0.5*K103)</f>
        <v>0</v>
      </c>
    </row>
    <row r="104" spans="1:12" ht="22.9" customHeight="1">
      <c r="A104" s="3"/>
      <c r="B104" s="37"/>
      <c r="C104" s="37"/>
      <c r="D104" s="37"/>
      <c r="E104" s="37"/>
      <c r="F104" s="37"/>
      <c r="G104" s="37"/>
      <c r="H104" s="37"/>
      <c r="I104" s="38"/>
      <c r="J104" s="38"/>
      <c r="K104" s="41"/>
      <c r="L104" s="39"/>
    </row>
    <row r="105" spans="1:12" ht="12.4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37" t="s">
        <v>61</v>
      </c>
      <c r="C106" s="37"/>
      <c r="D106" s="37"/>
      <c r="E106" s="37"/>
      <c r="F106" s="37"/>
      <c r="G106" s="37"/>
      <c r="H106" s="37"/>
      <c r="I106" s="38" t="s">
        <v>58</v>
      </c>
      <c r="J106" s="38" t="s">
        <v>59</v>
      </c>
      <c r="K106" s="40"/>
      <c r="L106" s="39">
        <f>(L101*0.2*K106)</f>
        <v>0</v>
      </c>
    </row>
    <row r="107" spans="1:12" ht="22.15" customHeight="1">
      <c r="A107" s="3"/>
      <c r="B107" s="37"/>
      <c r="C107" s="37"/>
      <c r="D107" s="37"/>
      <c r="E107" s="37"/>
      <c r="F107" s="37"/>
      <c r="G107" s="37"/>
      <c r="H107" s="37"/>
      <c r="I107" s="38"/>
      <c r="J107" s="38"/>
      <c r="K107" s="41"/>
      <c r="L107" s="39"/>
    </row>
    <row r="108" spans="1:12" ht="25.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23.25">
      <c r="A109" s="1"/>
      <c r="B109" s="4"/>
      <c r="C109" s="4"/>
      <c r="D109" s="4"/>
      <c r="E109" s="4"/>
      <c r="F109" s="4"/>
      <c r="G109" s="4"/>
      <c r="H109" s="35" t="s">
        <v>60</v>
      </c>
      <c r="I109" s="36"/>
      <c r="J109" s="36"/>
      <c r="K109" s="36"/>
      <c r="L109" s="27">
        <f>SUM(L101,L103,L106)</f>
        <v>0</v>
      </c>
    </row>
    <row r="110" spans="1:12" ht="15.75">
      <c r="A110" s="1"/>
      <c r="B110" s="1"/>
      <c r="C110" s="1"/>
      <c r="D110" s="1"/>
      <c r="E110" s="1"/>
      <c r="F110" s="1"/>
      <c r="G110" s="3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2:12" ht="15.7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2:12" ht="15.7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</sheetData>
  <mergeCells count="33">
    <mergeCell ref="B81:F81"/>
    <mergeCell ref="B90:L90"/>
    <mergeCell ref="H101:K101"/>
    <mergeCell ref="B61:F61"/>
    <mergeCell ref="B70:C70"/>
    <mergeCell ref="B74:G74"/>
    <mergeCell ref="B3:L3"/>
    <mergeCell ref="B4:L4"/>
    <mergeCell ref="B5:L5"/>
    <mergeCell ref="B6:L6"/>
    <mergeCell ref="B7:D7"/>
    <mergeCell ref="E7:I7"/>
    <mergeCell ref="B59:L59"/>
    <mergeCell ref="B9:L9"/>
    <mergeCell ref="B22:L22"/>
    <mergeCell ref="B50:L50"/>
    <mergeCell ref="B51:L51"/>
    <mergeCell ref="B53:C53"/>
    <mergeCell ref="I45:I46"/>
    <mergeCell ref="J45:J46"/>
    <mergeCell ref="K45:K46"/>
    <mergeCell ref="L45:L46"/>
    <mergeCell ref="L103:L104"/>
    <mergeCell ref="I106:I107"/>
    <mergeCell ref="K106:K107"/>
    <mergeCell ref="L106:L107"/>
    <mergeCell ref="I103:I104"/>
    <mergeCell ref="K103:K104"/>
    <mergeCell ref="H109:K109"/>
    <mergeCell ref="B103:H104"/>
    <mergeCell ref="B106:H107"/>
    <mergeCell ref="J103:J104"/>
    <mergeCell ref="J106:J107"/>
  </mergeCells>
  <printOptions/>
  <pageMargins left="0.511811024" right="0.511811024" top="0.787401575" bottom="0.787401575" header="0.31496062" footer="0.31496062"/>
  <pageSetup fitToHeight="1" fitToWidth="1" horizontalDpi="600" verticalDpi="6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Andréia Porcari</dc:creator>
  <cp:keywords/>
  <dc:description/>
  <cp:lastModifiedBy>ANDREA APARECIDA DE SOUZA FERNANDES</cp:lastModifiedBy>
  <cp:lastPrinted>2024-03-26T12:33:04Z</cp:lastPrinted>
  <dcterms:created xsi:type="dcterms:W3CDTF">2023-06-02T18:42:37Z</dcterms:created>
  <dcterms:modified xsi:type="dcterms:W3CDTF">2024-03-26T12:51:29Z</dcterms:modified>
  <cp:category/>
  <cp:version/>
  <cp:contentType/>
  <cp:contentStatus/>
</cp:coreProperties>
</file>